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llen\Downloads\"/>
    </mc:Choice>
  </mc:AlternateContent>
  <bookViews>
    <workbookView xWindow="0" yWindow="0" windowWidth="28800" windowHeight="11835"/>
  </bookViews>
  <sheets>
    <sheet name="RPA" sheetId="1" r:id="rId1"/>
    <sheet name="Imposto_de_Renda" sheetId="2" r:id="rId2"/>
  </sheets>
  <definedNames>
    <definedName name="_1Excel_BuiltIn_Print_Area_1_1">RPA!$A$1:$K$34</definedName>
    <definedName name="_xlnm.Print_Area" localSheetId="0">RPA!$A$1:$K$67</definedName>
    <definedName name="Excel_BuiltIn_Print_Area_1_1">RPA!$A$1:$K$34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B66" i="1"/>
  <c r="I42" i="1"/>
  <c r="K44" i="1"/>
  <c r="I44" i="1"/>
  <c r="D46" i="1"/>
  <c r="E45" i="1"/>
  <c r="B44" i="1"/>
  <c r="B43" i="1"/>
  <c r="B42" i="1"/>
  <c r="B41" i="1"/>
  <c r="K38" i="1"/>
  <c r="B39" i="1"/>
  <c r="D38" i="1"/>
  <c r="D37" i="1"/>
  <c r="I41" i="1"/>
  <c r="A47" i="1" l="1"/>
  <c r="H47" i="1"/>
  <c r="A48" i="1"/>
  <c r="E48" i="1"/>
  <c r="H48" i="1"/>
  <c r="J48" i="1"/>
  <c r="A49" i="1"/>
  <c r="E49" i="1"/>
  <c r="H49" i="1"/>
  <c r="J49" i="1"/>
  <c r="K49" i="1"/>
  <c r="A9" i="2" l="1"/>
  <c r="A8" i="2"/>
  <c r="A7" i="2"/>
  <c r="A6" i="2"/>
  <c r="F17" i="1"/>
  <c r="A35" i="1"/>
  <c r="A36" i="1"/>
  <c r="A37" i="1"/>
  <c r="A38" i="1"/>
  <c r="I38" i="1"/>
  <c r="A39" i="1"/>
  <c r="A40" i="1"/>
  <c r="A50" i="1"/>
  <c r="E50" i="1"/>
  <c r="F50" i="1"/>
  <c r="H50" i="1"/>
  <c r="J50" i="1"/>
  <c r="E51" i="1"/>
  <c r="H53" i="1"/>
  <c r="H54" i="1"/>
  <c r="J54" i="1"/>
  <c r="F55" i="1"/>
  <c r="H55" i="1"/>
  <c r="J55" i="1"/>
  <c r="H56" i="1"/>
  <c r="J56" i="1"/>
  <c r="H57" i="1"/>
  <c r="J57" i="1"/>
  <c r="H58" i="1"/>
  <c r="J58" i="1"/>
  <c r="A64" i="1"/>
  <c r="J64" i="1"/>
  <c r="A66" i="1"/>
  <c r="H66" i="1"/>
  <c r="A67" i="1"/>
  <c r="F20" i="1" l="1"/>
  <c r="F22" i="1" s="1"/>
  <c r="K20" i="1"/>
  <c r="K54" i="1" s="1"/>
  <c r="F51" i="1"/>
  <c r="F25" i="1" l="1"/>
  <c r="B1" i="2" s="1"/>
  <c r="K16" i="1"/>
  <c r="K48" i="1"/>
  <c r="F54" i="1"/>
  <c r="K50" i="1" l="1"/>
  <c r="K22" i="1"/>
  <c r="K56" i="1"/>
  <c r="F56" i="1"/>
  <c r="K57" i="1" s="1"/>
  <c r="K23" i="1"/>
  <c r="F59" i="1" l="1"/>
  <c r="C7" i="2" l="1"/>
  <c r="F7" i="2" s="1"/>
  <c r="C6" i="2"/>
  <c r="F6" i="2" s="1"/>
  <c r="C9" i="2"/>
  <c r="F9" i="2" s="1"/>
  <c r="C8" i="2"/>
  <c r="F8" i="2" s="1"/>
  <c r="C5" i="2"/>
  <c r="F10" i="2" l="1"/>
  <c r="B2" i="2" s="1"/>
  <c r="F28" i="1" s="1"/>
  <c r="K21" i="1" s="1"/>
  <c r="K55" i="1" s="1"/>
  <c r="H6" i="2"/>
  <c r="G6" i="2"/>
  <c r="H9" i="2"/>
  <c r="G9" i="2"/>
  <c r="H7" i="2"/>
  <c r="G7" i="2"/>
  <c r="H8" i="2"/>
  <c r="G8" i="2"/>
  <c r="F62" i="1" l="1"/>
  <c r="H10" i="2"/>
  <c r="F27" i="1" s="1"/>
  <c r="F61" i="1" s="1"/>
  <c r="G10" i="2"/>
  <c r="F26" i="1" s="1"/>
  <c r="F60" i="1" s="1"/>
  <c r="K24" i="1" l="1"/>
  <c r="K58" i="1" l="1"/>
  <c r="K30" i="1"/>
  <c r="K64" i="1" s="1"/>
</calcChain>
</file>

<file path=xl/sharedStrings.xml><?xml version="1.0" encoding="utf-8"?>
<sst xmlns="http://schemas.openxmlformats.org/spreadsheetml/2006/main" count="108" uniqueCount="59">
  <si>
    <t>RPA – RECIBO DE PAGAMENTO A AUTÔNOMO</t>
  </si>
  <si>
    <t>DADOS DO EMITENTE</t>
  </si>
  <si>
    <t>Nome ou Razão Social:</t>
  </si>
  <si>
    <t>1ª Via</t>
  </si>
  <si>
    <t>Matrícula (CNPJ/INSS):</t>
  </si>
  <si>
    <t>Recibo Nº ou Mês/Ano:</t>
  </si>
  <si>
    <t>Endereço:</t>
  </si>
  <si>
    <t>DADOS DO PRESTADOR DE SERVIÇOS</t>
  </si>
  <si>
    <t>Nome:</t>
  </si>
  <si>
    <t>Data de nasc.:</t>
  </si>
  <si>
    <t>Nº do CPF:</t>
  </si>
  <si>
    <t>Nº do NIT:</t>
  </si>
  <si>
    <t>BASE DE CÁLCULO</t>
  </si>
  <si>
    <t>CÁLCULO DO ISS</t>
  </si>
  <si>
    <t>Valor dos Serviços Prestados........</t>
  </si>
  <si>
    <t>R$</t>
  </si>
  <si>
    <t>Base de Cálculo........................</t>
  </si>
  <si>
    <t>Alíquota....................................</t>
  </si>
  <si>
    <t>%</t>
  </si>
  <si>
    <t>Valor a Recolher........................</t>
  </si>
  <si>
    <t>Soma.......................................</t>
  </si>
  <si>
    <t>CÁLCULO DO INSS:</t>
  </si>
  <si>
    <t>DESCONTOS</t>
  </si>
  <si>
    <t>Base de Cálculo...........................</t>
  </si>
  <si>
    <t>Alíquota.......................................</t>
  </si>
  <si>
    <t>IRPF Retido..............................</t>
  </si>
  <si>
    <t>Valor a Recolher..........................</t>
  </si>
  <si>
    <t>ISS Retido................................</t>
  </si>
  <si>
    <t>INSS Retido..............................</t>
  </si>
  <si>
    <t>CALCULO DO IRPF</t>
  </si>
  <si>
    <t>Valor Líquido a Receber</t>
  </si>
  <si>
    <t>Base de Calculo</t>
  </si>
  <si>
    <t>Alíquota</t>
  </si>
  <si>
    <t>Dedução</t>
  </si>
  <si>
    <t>Valor a Recolher</t>
  </si>
  <si>
    <t>Recebi do ente acima identificado pela prestação dos serviços a importância de:</t>
  </si>
  <si>
    <t>Local:</t>
  </si>
  <si>
    <t>Data:</t>
  </si>
  <si>
    <t>Assinatura:</t>
  </si>
  <si>
    <t>------------------------------------------------------------------------------------------------------------------------------------------------------------------</t>
  </si>
  <si>
    <t>2ª Via</t>
  </si>
  <si>
    <t>Base de Cálculo</t>
  </si>
  <si>
    <t>Valor IRPF</t>
  </si>
  <si>
    <t>VALOR MIN</t>
  </si>
  <si>
    <t>VALOR MAX</t>
  </si>
  <si>
    <t>VALOR</t>
  </si>
  <si>
    <t>TAXA</t>
  </si>
  <si>
    <t>DEDUCAO</t>
  </si>
  <si>
    <t>IMPOSTO</t>
  </si>
  <si>
    <t>TRANSPORTAR RPA</t>
  </si>
  <si>
    <t>Totais</t>
  </si>
  <si>
    <t>Bairro:</t>
  </si>
  <si>
    <t>Cidade:</t>
  </si>
  <si>
    <t>CEP:</t>
  </si>
  <si>
    <t>Local da prestação do serviço:</t>
  </si>
  <si>
    <t>Natureza do serviço:</t>
  </si>
  <si>
    <t>DESCRIÇÃO DO SERVIÇO PRESTADO (Campo obrigatório)</t>
  </si>
  <si>
    <t xml:space="preserve">OBS: Em caso de ocorrer mais de um pagamento ao favorecido dentro do mesmo mês,  os tributos serão calculado com base no valor cumulativo. </t>
  </si>
  <si>
    <t>Telefone: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</si>
</sst>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\-??_);_(@_)"/>
    <numFmt numFmtId="165" formatCode="#,###.00"/>
    <numFmt numFmtId="166" formatCode="[$R$-416]\ #,##0.00;[Red]\-[$R$-416]\ #,##0.00"/>
  </numFmts>
  <fonts count="6" x14ac:knownFonts="1"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499984740745262"/>
        <bgColor indexed="9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6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2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1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 applyProtection="1">
      <alignment horizontal="right" vertical="center"/>
      <protection locked="0"/>
    </xf>
    <xf numFmtId="164" fontId="1" fillId="0" borderId="2" xfId="0" applyNumberFormat="1" applyFont="1" applyFill="1" applyBorder="1" applyAlignment="1" applyProtection="1">
      <alignment horizontal="right" vertical="center"/>
    </xf>
    <xf numFmtId="165" fontId="1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1" fillId="0" borderId="3" xfId="0" applyNumberFormat="1" applyFont="1" applyFill="1" applyBorder="1" applyAlignment="1" applyProtection="1">
      <alignment horizontal="right"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2" xfId="0" applyNumberFormat="1" applyBorder="1" applyProtection="1"/>
    <xf numFmtId="0" fontId="2" fillId="0" borderId="0" xfId="0" applyFont="1" applyFill="1" applyBorder="1" applyAlignment="1" applyProtection="1">
      <alignment horizontal="center" vertical="center"/>
    </xf>
    <xf numFmtId="164" fontId="4" fillId="0" borderId="2" xfId="0" applyNumberFormat="1" applyFont="1" applyBorder="1" applyAlignment="1" applyProtection="1">
      <alignment vertical="center"/>
    </xf>
    <xf numFmtId="4" fontId="2" fillId="0" borderId="11" xfId="0" applyNumberFormat="1" applyFont="1" applyFill="1" applyBorder="1" applyAlignment="1" applyProtection="1">
      <alignment horizontal="right" vertical="center"/>
    </xf>
    <xf numFmtId="164" fontId="2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0" fillId="0" borderId="0" xfId="0" applyNumberFormat="1"/>
    <xf numFmtId="0" fontId="4" fillId="0" borderId="13" xfId="0" applyFont="1" applyBorder="1" applyAlignment="1">
      <alignment horizontal="center"/>
    </xf>
    <xf numFmtId="0" fontId="0" fillId="0" borderId="13" xfId="0" applyBorder="1"/>
    <xf numFmtId="10" fontId="0" fillId="0" borderId="13" xfId="0" applyNumberFormat="1" applyBorder="1"/>
    <xf numFmtId="0" fontId="4" fillId="0" borderId="13" xfId="0" applyFont="1" applyBorder="1" applyAlignment="1">
      <alignment horizontal="right"/>
    </xf>
    <xf numFmtId="0" fontId="4" fillId="0" borderId="13" xfId="0" applyFont="1" applyBorder="1"/>
    <xf numFmtId="10" fontId="4" fillId="0" borderId="13" xfId="0" applyNumberFormat="1" applyFont="1" applyBorder="1"/>
    <xf numFmtId="166" fontId="4" fillId="0" borderId="13" xfId="0" applyNumberFormat="1" applyFont="1" applyBorder="1"/>
    <xf numFmtId="164" fontId="0" fillId="0" borderId="2" xfId="0" applyNumberFormat="1" applyBorder="1" applyAlignment="1" applyProtection="1">
      <alignment horizontal="right"/>
    </xf>
    <xf numFmtId="164" fontId="0" fillId="0" borderId="0" xfId="0" applyNumberFormat="1"/>
    <xf numFmtId="164" fontId="4" fillId="0" borderId="2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2" fillId="0" borderId="25" xfId="0" applyFont="1" applyFill="1" applyBorder="1" applyAlignment="1" applyProtection="1">
      <alignment vertical="center"/>
      <protection locked="0"/>
    </xf>
    <xf numFmtId="0" fontId="0" fillId="0" borderId="25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29" xfId="0" applyFont="1" applyFill="1" applyBorder="1" applyAlignment="1">
      <alignment vertical="center"/>
    </xf>
    <xf numFmtId="0" fontId="4" fillId="0" borderId="25" xfId="0" applyFont="1" applyFill="1" applyBorder="1" applyAlignment="1" applyProtection="1">
      <alignment vertical="center"/>
      <protection locked="0"/>
    </xf>
    <xf numFmtId="17" fontId="4" fillId="0" borderId="2" xfId="0" applyNumberFormat="1" applyFont="1" applyBorder="1" applyAlignment="1" applyProtection="1">
      <alignment horizontal="right"/>
      <protection locked="0"/>
    </xf>
    <xf numFmtId="17" fontId="4" fillId="0" borderId="2" xfId="0" applyNumberFormat="1" applyFont="1" applyBorder="1" applyAlignment="1">
      <alignment horizontal="right"/>
    </xf>
    <xf numFmtId="0" fontId="1" fillId="2" borderId="0" xfId="0" applyFont="1" applyFill="1" applyBorder="1" applyAlignment="1">
      <alignment vertical="center"/>
    </xf>
    <xf numFmtId="43" fontId="0" fillId="0" borderId="0" xfId="0" applyNumberFormat="1"/>
    <xf numFmtId="43" fontId="1" fillId="2" borderId="0" xfId="0" applyNumberFormat="1" applyFont="1" applyFill="1" applyAlignment="1">
      <alignment vertical="center"/>
    </xf>
    <xf numFmtId="164" fontId="1" fillId="0" borderId="27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Alignment="1">
      <alignment horizontal="left" vertical="center"/>
    </xf>
    <xf numFmtId="0" fontId="1" fillId="2" borderId="27" xfId="0" applyNumberFormat="1" applyFont="1" applyFill="1" applyBorder="1" applyAlignment="1">
      <alignment horizontal="left" vertical="center"/>
    </xf>
    <xf numFmtId="164" fontId="1" fillId="2" borderId="27" xfId="0" applyNumberFormat="1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right" vertical="center"/>
      <protection locked="0"/>
    </xf>
    <xf numFmtId="0" fontId="4" fillId="0" borderId="29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0" fillId="0" borderId="27" xfId="0" applyBorder="1" applyProtection="1">
      <protection locked="0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0" fillId="0" borderId="4" xfId="0" applyBorder="1" applyProtection="1"/>
    <xf numFmtId="0" fontId="0" fillId="0" borderId="0" xfId="0" applyProtection="1"/>
    <xf numFmtId="0" fontId="0" fillId="0" borderId="2" xfId="0" applyBorder="1" applyProtection="1"/>
    <xf numFmtId="0" fontId="0" fillId="0" borderId="8" xfId="0" applyBorder="1" applyProtection="1"/>
    <xf numFmtId="0" fontId="2" fillId="0" borderId="6" xfId="0" applyFont="1" applyFill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horizontal="center" vertical="center"/>
    </xf>
    <xf numFmtId="164" fontId="2" fillId="0" borderId="9" xfId="0" applyNumberFormat="1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164" fontId="0" fillId="0" borderId="3" xfId="0" applyNumberFormat="1" applyFont="1" applyBorder="1" applyAlignment="1" applyProtection="1">
      <alignment vertical="center"/>
    </xf>
    <xf numFmtId="10" fontId="0" fillId="0" borderId="3" xfId="0" applyNumberFormat="1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64" fontId="2" fillId="0" borderId="2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justify"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44" fontId="0" fillId="0" borderId="13" xfId="1" applyFont="1" applyBorder="1"/>
    <xf numFmtId="0" fontId="1" fillId="2" borderId="0" xfId="0" applyNumberFormat="1" applyFont="1" applyFill="1" applyAlignment="1">
      <alignment horizontal="left" vertical="center"/>
    </xf>
    <xf numFmtId="0" fontId="1" fillId="2" borderId="27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27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1" fillId="0" borderId="25" xfId="0" applyNumberFormat="1" applyFont="1" applyFill="1" applyBorder="1" applyAlignment="1">
      <alignment horizontal="left" vertical="center"/>
    </xf>
    <xf numFmtId="14" fontId="2" fillId="0" borderId="25" xfId="0" applyNumberFormat="1" applyFont="1" applyFill="1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14" fontId="0" fillId="0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19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center"/>
    </xf>
    <xf numFmtId="0" fontId="4" fillId="0" borderId="20" xfId="0" applyFont="1" applyBorder="1" applyAlignment="1">
      <alignment horizontal="center" wrapText="1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wrapText="1"/>
    </xf>
    <xf numFmtId="0" fontId="1" fillId="0" borderId="23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justify" vertical="center"/>
      <protection locked="0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28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</xf>
    <xf numFmtId="0" fontId="0" fillId="0" borderId="1" xfId="0" applyFont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" fillId="2" borderId="24" xfId="0" applyFont="1" applyFill="1" applyBorder="1" applyAlignment="1">
      <alignment horizontal="justify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27" xfId="0" applyNumberFormat="1" applyFont="1" applyFill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tabSelected="1" zoomScaleNormal="100" workbookViewId="0">
      <selection activeCell="K51" sqref="K51"/>
    </sheetView>
  </sheetViews>
  <sheetFormatPr defaultRowHeight="11.85" customHeight="1" x14ac:dyDescent="0.2"/>
  <cols>
    <col min="1" max="1" width="10.28515625" style="1" customWidth="1"/>
    <col min="2" max="2" width="4.42578125" style="1" customWidth="1"/>
    <col min="3" max="3" width="4.5703125" style="1" customWidth="1"/>
    <col min="4" max="4" width="9.140625" style="1"/>
    <col min="5" max="5" width="3.42578125" style="2" customWidth="1"/>
    <col min="6" max="6" width="13.7109375" style="1" customWidth="1"/>
    <col min="7" max="7" width="1.42578125" style="1" customWidth="1"/>
    <col min="8" max="8" width="12.7109375" style="1" customWidth="1"/>
    <col min="9" max="9" width="17" style="1" customWidth="1"/>
    <col min="10" max="10" width="5.42578125" style="2" customWidth="1"/>
    <col min="11" max="11" width="13.7109375" style="1" customWidth="1"/>
    <col min="12" max="16384" width="9.140625" style="1"/>
  </cols>
  <sheetData>
    <row r="1" spans="1:17" ht="17.100000000000001" customHeight="1" x14ac:dyDescent="0.2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7" ht="11.85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7" ht="11.85" customHeight="1" x14ac:dyDescent="0.2">
      <c r="A3" s="117" t="s">
        <v>2</v>
      </c>
      <c r="B3" s="117"/>
      <c r="C3" s="117"/>
      <c r="D3" s="118"/>
      <c r="E3" s="118"/>
      <c r="F3" s="118"/>
      <c r="G3" s="118"/>
      <c r="H3" s="118"/>
      <c r="I3" s="118"/>
      <c r="J3" s="118"/>
      <c r="K3" s="61" t="s">
        <v>3</v>
      </c>
    </row>
    <row r="4" spans="1:17" ht="11.85" customHeight="1" x14ac:dyDescent="0.2">
      <c r="A4" s="117" t="s">
        <v>4</v>
      </c>
      <c r="B4" s="117"/>
      <c r="C4" s="117"/>
      <c r="D4" s="118"/>
      <c r="E4" s="118"/>
      <c r="F4" s="118"/>
      <c r="G4" s="118"/>
      <c r="H4" s="118"/>
      <c r="I4" s="119" t="s">
        <v>5</v>
      </c>
      <c r="J4" s="119"/>
      <c r="K4" s="48"/>
    </row>
    <row r="5" spans="1:17" ht="11.85" customHeight="1" x14ac:dyDescent="0.2">
      <c r="A5" s="59" t="s">
        <v>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7" ht="11.85" customHeight="1" x14ac:dyDescent="0.2">
      <c r="A6" s="121" t="s">
        <v>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</row>
    <row r="7" spans="1:17" ht="11.85" customHeight="1" x14ac:dyDescent="0.2">
      <c r="A7" s="62" t="s">
        <v>8</v>
      </c>
      <c r="B7" s="126"/>
      <c r="C7" s="126"/>
      <c r="D7" s="126"/>
      <c r="E7" s="126"/>
      <c r="F7" s="126"/>
      <c r="G7" s="42"/>
      <c r="H7" s="47" t="s">
        <v>9</v>
      </c>
      <c r="I7" s="123"/>
      <c r="J7" s="124"/>
      <c r="K7" s="125"/>
    </row>
    <row r="8" spans="1:17" ht="11.85" customHeight="1" x14ac:dyDescent="0.2">
      <c r="A8" s="63" t="s">
        <v>10</v>
      </c>
      <c r="B8" s="101"/>
      <c r="C8" s="101"/>
      <c r="D8" s="101"/>
      <c r="E8" s="101"/>
      <c r="F8" s="101"/>
      <c r="G8" s="58"/>
      <c r="H8" s="64" t="s">
        <v>11</v>
      </c>
      <c r="I8" s="122"/>
      <c r="J8" s="122"/>
      <c r="K8" s="122"/>
      <c r="P8"/>
    </row>
    <row r="9" spans="1:17" ht="11.85" customHeight="1" x14ac:dyDescent="0.2">
      <c r="A9" s="65" t="s">
        <v>6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</row>
    <row r="10" spans="1:17" ht="11.85" customHeight="1" x14ac:dyDescent="0.2">
      <c r="A10" s="64" t="s">
        <v>51</v>
      </c>
      <c r="B10" s="103"/>
      <c r="C10" s="103"/>
      <c r="D10" s="103"/>
      <c r="E10" s="103"/>
      <c r="F10" s="103"/>
      <c r="G10" s="66"/>
      <c r="H10" s="67" t="s">
        <v>52</v>
      </c>
      <c r="I10" s="68"/>
      <c r="J10" s="67" t="s">
        <v>53</v>
      </c>
      <c r="K10" s="69"/>
    </row>
    <row r="11" spans="1:17" ht="19.5" customHeight="1" x14ac:dyDescent="0.2">
      <c r="A11" s="67" t="s">
        <v>54</v>
      </c>
      <c r="B11" s="66"/>
      <c r="C11" s="66"/>
      <c r="D11" s="66"/>
      <c r="E11" s="103"/>
      <c r="F11" s="103"/>
      <c r="G11" s="103"/>
      <c r="H11" s="103"/>
      <c r="I11" s="103"/>
      <c r="J11" s="103"/>
      <c r="K11" s="104"/>
    </row>
    <row r="12" spans="1:17" ht="22.5" customHeight="1" x14ac:dyDescent="0.2">
      <c r="A12" s="67" t="s">
        <v>55</v>
      </c>
      <c r="B12" s="66"/>
      <c r="C12" s="66"/>
      <c r="D12" s="105" t="s">
        <v>58</v>
      </c>
      <c r="E12" s="103"/>
      <c r="F12" s="103"/>
      <c r="G12" s="103"/>
      <c r="H12" s="103"/>
      <c r="I12" s="103"/>
      <c r="J12" s="103"/>
      <c r="K12" s="104"/>
    </row>
    <row r="13" spans="1:17" ht="11.85" customHeight="1" x14ac:dyDescent="0.2">
      <c r="A13" s="111" t="s">
        <v>12</v>
      </c>
      <c r="B13" s="111"/>
      <c r="C13" s="111"/>
      <c r="D13" s="111"/>
      <c r="E13" s="111"/>
      <c r="F13" s="111"/>
      <c r="G13" s="6"/>
      <c r="H13" s="112" t="s">
        <v>13</v>
      </c>
      <c r="I13" s="112"/>
      <c r="J13" s="112"/>
      <c r="K13" s="112"/>
      <c r="L13"/>
      <c r="M13"/>
      <c r="N13" s="7"/>
      <c r="O13" s="7"/>
      <c r="P13" s="7"/>
      <c r="Q13" s="7"/>
    </row>
    <row r="14" spans="1:17" ht="11.85" customHeight="1" x14ac:dyDescent="0.2">
      <c r="A14" s="113" t="s">
        <v>14</v>
      </c>
      <c r="B14" s="113"/>
      <c r="C14" s="113"/>
      <c r="D14" s="113"/>
      <c r="E14" s="8" t="s">
        <v>15</v>
      </c>
      <c r="F14" s="9">
        <v>0</v>
      </c>
      <c r="G14" s="6"/>
      <c r="H14" s="114" t="s">
        <v>16</v>
      </c>
      <c r="I14" s="114"/>
      <c r="J14" s="12" t="s">
        <v>15</v>
      </c>
      <c r="K14" s="10">
        <v>0</v>
      </c>
      <c r="L14" s="127"/>
      <c r="M14" s="127"/>
      <c r="N14" s="127"/>
      <c r="O14" s="127"/>
      <c r="P14" s="127"/>
      <c r="Q14" s="127"/>
    </row>
    <row r="15" spans="1:17" ht="11.85" customHeight="1" x14ac:dyDescent="0.2">
      <c r="A15" s="113" t="s">
        <v>14</v>
      </c>
      <c r="B15" s="113"/>
      <c r="C15" s="113"/>
      <c r="D15" s="113"/>
      <c r="E15" s="8" t="s">
        <v>15</v>
      </c>
      <c r="F15" s="9">
        <v>0</v>
      </c>
      <c r="G15" s="6"/>
      <c r="H15" s="114" t="s">
        <v>17</v>
      </c>
      <c r="I15" s="114"/>
      <c r="J15" s="12" t="s">
        <v>18</v>
      </c>
      <c r="K15" s="11">
        <v>0</v>
      </c>
      <c r="L15"/>
      <c r="M15" s="38"/>
      <c r="N15"/>
      <c r="O15"/>
      <c r="P15"/>
      <c r="Q15"/>
    </row>
    <row r="16" spans="1:17" ht="11.85" customHeight="1" x14ac:dyDescent="0.2">
      <c r="A16" s="128" t="s">
        <v>14</v>
      </c>
      <c r="B16" s="128"/>
      <c r="C16" s="128"/>
      <c r="D16" s="128"/>
      <c r="E16" s="8" t="s">
        <v>15</v>
      </c>
      <c r="F16" s="9">
        <v>0</v>
      </c>
      <c r="G16" s="6"/>
      <c r="H16" s="114" t="s">
        <v>19</v>
      </c>
      <c r="I16" s="114"/>
      <c r="J16" s="12" t="s">
        <v>15</v>
      </c>
      <c r="K16" s="10">
        <f>0+K14*K15%</f>
        <v>0</v>
      </c>
      <c r="L16"/>
      <c r="M16"/>
      <c r="N16"/>
      <c r="O16" s="51"/>
      <c r="P16"/>
      <c r="Q16"/>
    </row>
    <row r="17" spans="1:18" ht="11.85" customHeight="1" x14ac:dyDescent="0.2">
      <c r="A17" s="13" t="s">
        <v>20</v>
      </c>
      <c r="B17" s="14"/>
      <c r="C17"/>
      <c r="D17"/>
      <c r="E17" s="7" t="s">
        <v>15</v>
      </c>
      <c r="F17" s="15">
        <f>SUM(F14:F16)</f>
        <v>0</v>
      </c>
      <c r="G17" s="6"/>
      <c r="H17" s="71"/>
      <c r="I17" s="72"/>
      <c r="J17" s="72"/>
      <c r="K17" s="73"/>
      <c r="L17"/>
      <c r="M17"/>
      <c r="N17"/>
      <c r="O17" s="51"/>
      <c r="P17"/>
      <c r="Q17" s="51"/>
      <c r="R17" s="52"/>
    </row>
    <row r="18" spans="1:18" ht="11.85" customHeight="1" x14ac:dyDescent="0.2">
      <c r="A18" s="16"/>
      <c r="B18" s="17"/>
      <c r="C18" s="17"/>
      <c r="D18" s="17"/>
      <c r="E18" s="17"/>
      <c r="F18" s="18"/>
      <c r="G18" s="6"/>
      <c r="H18" s="74"/>
      <c r="I18" s="75"/>
      <c r="J18" s="76"/>
      <c r="K18" s="77"/>
      <c r="L18" s="117"/>
      <c r="M18" s="117"/>
      <c r="N18" s="117"/>
      <c r="O18" s="117"/>
      <c r="P18" s="117"/>
      <c r="Q18" s="117"/>
    </row>
    <row r="19" spans="1:18" ht="11.85" customHeight="1" x14ac:dyDescent="0.2">
      <c r="A19" s="129" t="s">
        <v>21</v>
      </c>
      <c r="B19" s="129"/>
      <c r="C19" s="129"/>
      <c r="D19" s="129"/>
      <c r="E19" s="129"/>
      <c r="F19" s="129"/>
      <c r="G19" s="6"/>
      <c r="H19" s="130" t="s">
        <v>22</v>
      </c>
      <c r="I19" s="130"/>
      <c r="J19" s="130"/>
      <c r="K19" s="130"/>
      <c r="M19" s="50"/>
    </row>
    <row r="20" spans="1:18" ht="11.85" customHeight="1" x14ac:dyDescent="0.2">
      <c r="A20" s="114" t="s">
        <v>23</v>
      </c>
      <c r="B20" s="114"/>
      <c r="C20" s="114"/>
      <c r="D20" s="114"/>
      <c r="E20" s="12" t="s">
        <v>15</v>
      </c>
      <c r="F20" s="19">
        <f>F17</f>
        <v>0</v>
      </c>
      <c r="G20" s="6"/>
      <c r="H20" s="131" t="s">
        <v>16</v>
      </c>
      <c r="I20" s="131"/>
      <c r="J20" s="12" t="s">
        <v>15</v>
      </c>
      <c r="K20" s="20">
        <f>F17</f>
        <v>0</v>
      </c>
      <c r="M20" s="50"/>
    </row>
    <row r="21" spans="1:18" ht="11.85" customHeight="1" x14ac:dyDescent="0.2">
      <c r="A21" s="114" t="s">
        <v>24</v>
      </c>
      <c r="B21" s="114"/>
      <c r="C21" s="114"/>
      <c r="D21" s="114"/>
      <c r="E21" s="12" t="s">
        <v>18</v>
      </c>
      <c r="F21" s="70">
        <v>11</v>
      </c>
      <c r="G21" s="6"/>
      <c r="H21" s="132" t="s">
        <v>25</v>
      </c>
      <c r="I21" s="132"/>
      <c r="J21" s="12" t="s">
        <v>15</v>
      </c>
      <c r="K21" s="53" t="str">
        <f>F28</f>
        <v>0</v>
      </c>
      <c r="L21" s="54"/>
      <c r="M21" s="50"/>
    </row>
    <row r="22" spans="1:18" ht="11.85" customHeight="1" x14ac:dyDescent="0.2">
      <c r="A22" s="114" t="s">
        <v>26</v>
      </c>
      <c r="B22" s="114"/>
      <c r="C22" s="114"/>
      <c r="D22" s="114"/>
      <c r="E22" s="12" t="s">
        <v>15</v>
      </c>
      <c r="F22" s="19">
        <f>IF(F20*F21%&lt;897.31,F20*F21%,897.31)</f>
        <v>0</v>
      </c>
      <c r="G22" s="6"/>
      <c r="H22" s="132" t="s">
        <v>27</v>
      </c>
      <c r="I22" s="132"/>
      <c r="J22" s="12" t="s">
        <v>15</v>
      </c>
      <c r="K22" s="57">
        <f>K16</f>
        <v>0</v>
      </c>
      <c r="M22" s="50"/>
    </row>
    <row r="23" spans="1:18" ht="11.85" customHeight="1" x14ac:dyDescent="0.2">
      <c r="A23" s="133"/>
      <c r="B23" s="133"/>
      <c r="C23" s="133"/>
      <c r="D23" s="133"/>
      <c r="E23" s="133"/>
      <c r="F23" s="133"/>
      <c r="G23" s="6"/>
      <c r="H23" s="132" t="s">
        <v>28</v>
      </c>
      <c r="I23" s="132"/>
      <c r="J23" s="12" t="s">
        <v>15</v>
      </c>
      <c r="K23" s="37">
        <f>F22</f>
        <v>0</v>
      </c>
      <c r="O23" s="52"/>
    </row>
    <row r="24" spans="1:18" ht="11.85" customHeight="1" x14ac:dyDescent="0.2">
      <c r="A24" s="129" t="s">
        <v>29</v>
      </c>
      <c r="B24" s="129"/>
      <c r="C24" s="129"/>
      <c r="D24" s="129"/>
      <c r="E24" s="129"/>
      <c r="F24" s="129"/>
      <c r="G24" s="6"/>
      <c r="H24" s="134" t="s">
        <v>30</v>
      </c>
      <c r="I24" s="134"/>
      <c r="J24" s="22" t="s">
        <v>15</v>
      </c>
      <c r="K24" s="39">
        <f>K20-(SUM(K21:K23))</f>
        <v>0</v>
      </c>
    </row>
    <row r="25" spans="1:18" ht="29.25" customHeight="1" x14ac:dyDescent="0.2">
      <c r="A25" s="78" t="s">
        <v>31</v>
      </c>
      <c r="B25" s="79"/>
      <c r="C25" s="79"/>
      <c r="D25" s="79"/>
      <c r="E25" s="12" t="s">
        <v>15</v>
      </c>
      <c r="F25" s="80">
        <f>F17-F22</f>
        <v>0</v>
      </c>
      <c r="G25" s="6"/>
      <c r="H25" s="135" t="s">
        <v>56</v>
      </c>
      <c r="I25" s="135"/>
      <c r="J25" s="135"/>
      <c r="K25" s="135"/>
    </row>
    <row r="26" spans="1:18" ht="11.85" customHeight="1" x14ac:dyDescent="0.2">
      <c r="A26" s="78" t="s">
        <v>32</v>
      </c>
      <c r="B26" s="79"/>
      <c r="C26" s="79"/>
      <c r="D26" s="79"/>
      <c r="E26" s="12" t="s">
        <v>18</v>
      </c>
      <c r="F26" s="81">
        <f>Imposto_de_Renda!G10</f>
        <v>0</v>
      </c>
      <c r="G26" s="6"/>
      <c r="H26" s="136"/>
      <c r="I26" s="136"/>
      <c r="J26" s="136"/>
      <c r="K26" s="136"/>
    </row>
    <row r="27" spans="1:18" ht="11.85" customHeight="1" x14ac:dyDescent="0.2">
      <c r="A27" s="78" t="s">
        <v>33</v>
      </c>
      <c r="B27" s="79"/>
      <c r="C27" s="79"/>
      <c r="D27" s="79"/>
      <c r="E27" s="12" t="s">
        <v>15</v>
      </c>
      <c r="F27" s="80">
        <f>Imposto_de_Renda!H10</f>
        <v>0</v>
      </c>
      <c r="G27" s="6"/>
      <c r="H27" s="136"/>
      <c r="I27" s="136"/>
      <c r="J27" s="136"/>
      <c r="K27" s="136"/>
    </row>
    <row r="28" spans="1:18" ht="11.85" customHeight="1" x14ac:dyDescent="0.2">
      <c r="A28" s="78" t="s">
        <v>34</v>
      </c>
      <c r="B28" s="79"/>
      <c r="C28" s="79"/>
      <c r="D28" s="79"/>
      <c r="E28" s="79"/>
      <c r="F28" s="80" t="str">
        <f>IF(Imposto_de_Renda!B2&gt;10,Imposto_de_Renda!B2,"0")</f>
        <v>0</v>
      </c>
      <c r="G28" s="6"/>
      <c r="H28" s="136"/>
      <c r="I28" s="136"/>
      <c r="J28" s="136"/>
      <c r="K28" s="136"/>
    </row>
    <row r="29" spans="1:18" ht="46.5" customHeight="1" x14ac:dyDescent="0.2">
      <c r="A29" s="137" t="s">
        <v>57</v>
      </c>
      <c r="B29" s="137"/>
      <c r="C29" s="137"/>
      <c r="D29" s="137"/>
      <c r="E29" s="137"/>
      <c r="F29" s="137"/>
      <c r="G29" s="6"/>
      <c r="H29" s="136"/>
      <c r="I29" s="136"/>
      <c r="J29" s="136"/>
      <c r="K29" s="136"/>
    </row>
    <row r="30" spans="1:18" ht="11.85" customHeight="1" x14ac:dyDescent="0.2">
      <c r="A30" s="138" t="s">
        <v>35</v>
      </c>
      <c r="B30" s="138"/>
      <c r="C30" s="138"/>
      <c r="D30" s="138"/>
      <c r="E30" s="138"/>
      <c r="F30" s="138"/>
      <c r="G30" s="138"/>
      <c r="H30" s="138"/>
      <c r="I30" s="138"/>
      <c r="J30" s="88" t="s">
        <v>15</v>
      </c>
      <c r="K30" s="24">
        <f>K24</f>
        <v>0</v>
      </c>
    </row>
    <row r="31" spans="1:18" ht="11.85" customHeight="1" x14ac:dyDescent="0.2">
      <c r="A31" s="139"/>
      <c r="B31" s="139"/>
      <c r="C31" s="139"/>
      <c r="D31" s="139"/>
      <c r="E31" s="139"/>
      <c r="F31" s="139"/>
      <c r="G31" s="139"/>
      <c r="H31" s="139"/>
      <c r="I31" s="82"/>
      <c r="J31" s="83"/>
      <c r="K31" s="84"/>
    </row>
    <row r="32" spans="1:18" ht="11.85" customHeight="1" x14ac:dyDescent="0.2">
      <c r="A32" s="85" t="s">
        <v>36</v>
      </c>
      <c r="B32" s="118"/>
      <c r="C32" s="118"/>
      <c r="D32" s="118"/>
      <c r="E32" s="118"/>
      <c r="F32" s="118"/>
      <c r="G32" s="86"/>
      <c r="H32" s="82" t="s">
        <v>37</v>
      </c>
      <c r="I32" s="140"/>
      <c r="J32" s="140"/>
      <c r="K32" s="140"/>
    </row>
    <row r="33" spans="1:11" ht="67.5" customHeight="1" x14ac:dyDescent="0.2">
      <c r="A33" s="87" t="s">
        <v>38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</row>
    <row r="34" spans="1:11" ht="11.85" customHeight="1" x14ac:dyDescent="0.2">
      <c r="A34" s="142" t="s">
        <v>39</v>
      </c>
      <c r="B34" s="142"/>
      <c r="C34" s="142"/>
      <c r="D34" s="142"/>
      <c r="E34" s="142"/>
      <c r="F34" s="142"/>
      <c r="G34" s="142"/>
      <c r="H34" s="142"/>
      <c r="I34" s="142"/>
      <c r="J34" s="142"/>
      <c r="K34" s="142"/>
    </row>
    <row r="35" spans="1:11" ht="30.6" customHeight="1" x14ac:dyDescent="0.2">
      <c r="A35" s="115" t="str">
        <f t="shared" ref="A35:A40" si="0">A1</f>
        <v>RPA – RECIBO DE PAGAMENTO A AUTÔNOMO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</row>
    <row r="36" spans="1:11" ht="11.85" customHeight="1" x14ac:dyDescent="0.2">
      <c r="A36" s="116" t="str">
        <f t="shared" si="0"/>
        <v>DADOS DO EMITENTE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</row>
    <row r="37" spans="1:11" ht="11.85" customHeight="1" x14ac:dyDescent="0.2">
      <c r="A37" s="113" t="str">
        <f t="shared" si="0"/>
        <v>Nome ou Razão Social:</v>
      </c>
      <c r="B37" s="113"/>
      <c r="C37" s="113"/>
      <c r="D37" s="99">
        <f>D3</f>
        <v>0</v>
      </c>
      <c r="E37" s="99"/>
      <c r="F37" s="99"/>
      <c r="G37" s="99"/>
      <c r="H37" s="99"/>
      <c r="I37" s="99"/>
      <c r="J37" s="99"/>
      <c r="K37" s="3" t="s">
        <v>40</v>
      </c>
    </row>
    <row r="38" spans="1:11" ht="11.85" customHeight="1" x14ac:dyDescent="0.2">
      <c r="A38" s="113" t="str">
        <f t="shared" si="0"/>
        <v>Matrícula (CNPJ/INSS):</v>
      </c>
      <c r="B38" s="113"/>
      <c r="C38" s="113"/>
      <c r="D38" s="99">
        <f>D4</f>
        <v>0</v>
      </c>
      <c r="E38" s="99"/>
      <c r="F38" s="99"/>
      <c r="G38" s="99"/>
      <c r="H38" s="99"/>
      <c r="I38" s="143" t="str">
        <f>I4</f>
        <v>Recibo Nº ou Mês/Ano:</v>
      </c>
      <c r="J38" s="143"/>
      <c r="K38" s="49">
        <f>K4</f>
        <v>0</v>
      </c>
    </row>
    <row r="39" spans="1:11" ht="11.85" customHeight="1" x14ac:dyDescent="0.2">
      <c r="A39" s="40" t="str">
        <f t="shared" si="0"/>
        <v>Endereço:</v>
      </c>
      <c r="B39" s="110">
        <f>B5</f>
        <v>0</v>
      </c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ht="11.85" customHeight="1" x14ac:dyDescent="0.2">
      <c r="A40" s="144" t="str">
        <f t="shared" si="0"/>
        <v>DADOS DO PRESTADOR DE SERVIÇOS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</row>
    <row r="41" spans="1:11" ht="11.85" customHeight="1" x14ac:dyDescent="0.2">
      <c r="A41" s="46" t="s">
        <v>8</v>
      </c>
      <c r="B41" s="106">
        <f>B7</f>
        <v>0</v>
      </c>
      <c r="C41" s="106"/>
      <c r="D41" s="106"/>
      <c r="E41" s="106"/>
      <c r="F41" s="106"/>
      <c r="G41" s="42"/>
      <c r="H41" s="43" t="s">
        <v>9</v>
      </c>
      <c r="I41" s="107">
        <f>I7</f>
        <v>0</v>
      </c>
      <c r="J41" s="108"/>
      <c r="K41" s="109"/>
    </row>
    <row r="42" spans="1:11" ht="11.85" customHeight="1" x14ac:dyDescent="0.2">
      <c r="A42" s="44" t="s">
        <v>10</v>
      </c>
      <c r="B42" s="99">
        <f>B8</f>
        <v>0</v>
      </c>
      <c r="C42" s="99"/>
      <c r="D42" s="99"/>
      <c r="E42" s="99"/>
      <c r="F42" s="99"/>
      <c r="G42" s="45"/>
      <c r="H42" s="4" t="s">
        <v>11</v>
      </c>
      <c r="I42" s="110">
        <f>I8</f>
        <v>0</v>
      </c>
      <c r="J42" s="110"/>
      <c r="K42" s="110"/>
    </row>
    <row r="43" spans="1:11" ht="11.85" customHeight="1" x14ac:dyDescent="0.2">
      <c r="A43" s="5" t="s">
        <v>6</v>
      </c>
      <c r="B43" s="99">
        <f>B9</f>
        <v>0</v>
      </c>
      <c r="C43" s="99"/>
      <c r="D43" s="99"/>
      <c r="E43" s="99"/>
      <c r="F43" s="99"/>
      <c r="G43" s="99"/>
      <c r="H43" s="99"/>
      <c r="I43" s="99"/>
      <c r="J43" s="99"/>
      <c r="K43" s="100"/>
    </row>
    <row r="44" spans="1:11" ht="11.85" customHeight="1" x14ac:dyDescent="0.2">
      <c r="A44" s="4" t="s">
        <v>51</v>
      </c>
      <c r="B44" s="97">
        <f>B10</f>
        <v>0</v>
      </c>
      <c r="C44" s="97"/>
      <c r="D44" s="97"/>
      <c r="E44" s="97"/>
      <c r="F44" s="97"/>
      <c r="H44" s="1" t="s">
        <v>52</v>
      </c>
      <c r="I44" s="55">
        <f>I10</f>
        <v>0</v>
      </c>
      <c r="J44" s="1" t="s">
        <v>53</v>
      </c>
      <c r="K44" s="56">
        <f>K10</f>
        <v>0</v>
      </c>
    </row>
    <row r="45" spans="1:11" ht="11.85" customHeight="1" x14ac:dyDescent="0.2">
      <c r="A45" s="1" t="s">
        <v>54</v>
      </c>
      <c r="E45" s="97">
        <f>E11</f>
        <v>0</v>
      </c>
      <c r="F45" s="97"/>
      <c r="G45" s="97"/>
      <c r="H45" s="97"/>
      <c r="I45" s="97"/>
      <c r="J45" s="97"/>
      <c r="K45" s="98"/>
    </row>
    <row r="46" spans="1:11" ht="22.5" customHeight="1" x14ac:dyDescent="0.2">
      <c r="A46" s="1" t="s">
        <v>55</v>
      </c>
      <c r="D46" s="158" t="str">
        <f>D12</f>
        <v>Telefone:</v>
      </c>
      <c r="E46" s="158"/>
      <c r="F46" s="158"/>
      <c r="G46" s="158"/>
      <c r="H46" s="158"/>
      <c r="I46" s="158"/>
      <c r="J46" s="158"/>
      <c r="K46" s="159"/>
    </row>
    <row r="47" spans="1:11" ht="11.85" customHeight="1" x14ac:dyDescent="0.2">
      <c r="A47" s="145" t="str">
        <f t="shared" ref="A47:A50" si="1">A13</f>
        <v>BASE DE CÁLCULO</v>
      </c>
      <c r="B47" s="146"/>
      <c r="C47" s="146"/>
      <c r="D47" s="146"/>
      <c r="E47" s="146"/>
      <c r="F47" s="147"/>
      <c r="G47" s="6"/>
      <c r="H47" s="148" t="str">
        <f>H13</f>
        <v>CÁLCULO DO ISS</v>
      </c>
      <c r="I47" s="149"/>
      <c r="J47" s="149"/>
      <c r="K47" s="150"/>
    </row>
    <row r="48" spans="1:11" ht="11.85" customHeight="1" x14ac:dyDescent="0.2">
      <c r="A48" s="117" t="str">
        <f t="shared" si="1"/>
        <v>Valor dos Serviços Prestados........</v>
      </c>
      <c r="B48" s="151"/>
      <c r="C48" s="151"/>
      <c r="D48" s="151"/>
      <c r="E48" s="83" t="str">
        <f t="shared" ref="E48:F51" si="2">E14</f>
        <v>R$</v>
      </c>
      <c r="F48" s="9"/>
      <c r="G48" s="6"/>
      <c r="H48" s="114" t="str">
        <f>H14</f>
        <v>Base de Cálculo........................</v>
      </c>
      <c r="I48" s="152"/>
      <c r="J48" s="12" t="str">
        <f t="shared" ref="J48:K50" si="3">J14</f>
        <v>R$</v>
      </c>
      <c r="K48" s="10">
        <f t="shared" si="3"/>
        <v>0</v>
      </c>
    </row>
    <row r="49" spans="1:11" ht="11.85" customHeight="1" x14ac:dyDescent="0.2">
      <c r="A49" s="117" t="str">
        <f t="shared" si="1"/>
        <v>Valor dos Serviços Prestados........</v>
      </c>
      <c r="B49" s="151"/>
      <c r="C49" s="151"/>
      <c r="D49" s="151"/>
      <c r="E49" s="83" t="str">
        <f t="shared" si="2"/>
        <v>R$</v>
      </c>
      <c r="F49" s="9"/>
      <c r="G49" s="6"/>
      <c r="H49" s="114" t="str">
        <f>H15</f>
        <v>Alíquota....................................</v>
      </c>
      <c r="I49" s="152"/>
      <c r="J49" s="12" t="str">
        <f t="shared" si="3"/>
        <v>%</v>
      </c>
      <c r="K49" s="11">
        <f t="shared" si="3"/>
        <v>0</v>
      </c>
    </row>
    <row r="50" spans="1:11" ht="11.85" customHeight="1" x14ac:dyDescent="0.2">
      <c r="A50" s="153" t="str">
        <f t="shared" si="1"/>
        <v>Valor dos Serviços Prestados........</v>
      </c>
      <c r="B50" s="153"/>
      <c r="C50" s="153"/>
      <c r="D50" s="153"/>
      <c r="E50" s="83" t="str">
        <f t="shared" si="2"/>
        <v>R$</v>
      </c>
      <c r="F50" s="9">
        <f t="shared" si="2"/>
        <v>0</v>
      </c>
      <c r="G50" s="6"/>
      <c r="H50" s="114" t="str">
        <f>H16</f>
        <v>Valor a Recolher........................</v>
      </c>
      <c r="I50" s="114"/>
      <c r="J50" s="12" t="str">
        <f t="shared" si="3"/>
        <v>R$</v>
      </c>
      <c r="K50" s="10">
        <f t="shared" si="3"/>
        <v>0</v>
      </c>
    </row>
    <row r="51" spans="1:11" ht="11.85" customHeight="1" x14ac:dyDescent="0.2">
      <c r="A51" s="60" t="s">
        <v>20</v>
      </c>
      <c r="B51" s="89"/>
      <c r="C51" s="90"/>
      <c r="D51" s="90"/>
      <c r="E51" s="91" t="str">
        <f t="shared" si="2"/>
        <v>R$</v>
      </c>
      <c r="F51" s="92">
        <f t="shared" si="2"/>
        <v>0</v>
      </c>
      <c r="G51" s="6"/>
      <c r="H51" s="71"/>
      <c r="I51" s="72"/>
      <c r="J51" s="72"/>
      <c r="K51" s="73"/>
    </row>
    <row r="52" spans="1:11" ht="11.85" customHeight="1" x14ac:dyDescent="0.2">
      <c r="A52" s="93"/>
      <c r="B52" s="94"/>
      <c r="C52" s="94"/>
      <c r="D52" s="94"/>
      <c r="E52" s="94"/>
      <c r="F52" s="95"/>
      <c r="G52" s="6"/>
      <c r="H52" s="74"/>
      <c r="I52" s="75"/>
      <c r="J52" s="76"/>
      <c r="K52" s="77"/>
    </row>
    <row r="53" spans="1:11" ht="11.85" customHeight="1" x14ac:dyDescent="0.2">
      <c r="A53" s="129" t="s">
        <v>21</v>
      </c>
      <c r="B53" s="129"/>
      <c r="C53" s="129"/>
      <c r="D53" s="129"/>
      <c r="E53" s="129"/>
      <c r="F53" s="129"/>
      <c r="G53" s="6"/>
      <c r="H53" s="130" t="str">
        <f t="shared" ref="H53:H58" si="4">H19</f>
        <v>DESCONTOS</v>
      </c>
      <c r="I53" s="130"/>
      <c r="J53" s="130"/>
      <c r="K53" s="130"/>
    </row>
    <row r="54" spans="1:11" ht="11.85" customHeight="1" x14ac:dyDescent="0.2">
      <c r="A54" s="114" t="s">
        <v>23</v>
      </c>
      <c r="B54" s="114"/>
      <c r="C54" s="114"/>
      <c r="D54" s="114"/>
      <c r="E54" s="12" t="s">
        <v>15</v>
      </c>
      <c r="F54" s="19">
        <f>F20</f>
        <v>0</v>
      </c>
      <c r="G54" s="6"/>
      <c r="H54" s="131" t="str">
        <f t="shared" si="4"/>
        <v>Base de Cálculo........................</v>
      </c>
      <c r="I54" s="131"/>
      <c r="J54" s="12" t="str">
        <f t="shared" ref="J54:K56" si="5">J20</f>
        <v>R$</v>
      </c>
      <c r="K54" s="20">
        <f t="shared" si="5"/>
        <v>0</v>
      </c>
    </row>
    <row r="55" spans="1:11" ht="11.85" customHeight="1" x14ac:dyDescent="0.2">
      <c r="A55" s="114" t="s">
        <v>24</v>
      </c>
      <c r="B55" s="114"/>
      <c r="C55" s="114"/>
      <c r="D55" s="114"/>
      <c r="E55" s="12" t="s">
        <v>18</v>
      </c>
      <c r="F55" s="70">
        <f>F21</f>
        <v>11</v>
      </c>
      <c r="G55" s="6"/>
      <c r="H55" s="132" t="str">
        <f t="shared" si="4"/>
        <v>IRPF Retido..............................</v>
      </c>
      <c r="I55" s="132"/>
      <c r="J55" s="12" t="str">
        <f t="shared" si="5"/>
        <v>R$</v>
      </c>
      <c r="K55" s="10" t="str">
        <f>K21</f>
        <v>0</v>
      </c>
    </row>
    <row r="56" spans="1:11" ht="11.85" customHeight="1" x14ac:dyDescent="0.2">
      <c r="A56" s="114" t="s">
        <v>26</v>
      </c>
      <c r="B56" s="114"/>
      <c r="C56" s="114"/>
      <c r="D56" s="114"/>
      <c r="E56" s="12" t="s">
        <v>15</v>
      </c>
      <c r="F56" s="19">
        <f>F22</f>
        <v>0</v>
      </c>
      <c r="G56" s="6"/>
      <c r="H56" s="132" t="str">
        <f t="shared" si="4"/>
        <v>ISS Retido................................</v>
      </c>
      <c r="I56" s="132"/>
      <c r="J56" s="12" t="str">
        <f t="shared" si="5"/>
        <v>R$</v>
      </c>
      <c r="K56" s="10">
        <f>L21</f>
        <v>0</v>
      </c>
    </row>
    <row r="57" spans="1:11" ht="11.85" customHeight="1" x14ac:dyDescent="0.2">
      <c r="A57" s="133"/>
      <c r="B57" s="133"/>
      <c r="C57" s="133"/>
      <c r="D57" s="133"/>
      <c r="E57" s="133"/>
      <c r="F57" s="133"/>
      <c r="G57" s="6"/>
      <c r="H57" s="132" t="str">
        <f t="shared" si="4"/>
        <v>INSS Retido..............................</v>
      </c>
      <c r="I57" s="132"/>
      <c r="J57" s="12" t="str">
        <f>J23</f>
        <v>R$</v>
      </c>
      <c r="K57" s="21">
        <f>F56</f>
        <v>0</v>
      </c>
    </row>
    <row r="58" spans="1:11" ht="11.85" customHeight="1" x14ac:dyDescent="0.2">
      <c r="A58" s="129" t="s">
        <v>29</v>
      </c>
      <c r="B58" s="129"/>
      <c r="C58" s="129"/>
      <c r="D58" s="129"/>
      <c r="E58" s="129"/>
      <c r="F58" s="129"/>
      <c r="G58" s="6"/>
      <c r="H58" s="134" t="str">
        <f t="shared" si="4"/>
        <v>Valor Líquido a Receber</v>
      </c>
      <c r="I58" s="134"/>
      <c r="J58" s="22" t="str">
        <f>J24</f>
        <v>R$</v>
      </c>
      <c r="K58" s="23">
        <f>K24</f>
        <v>0</v>
      </c>
    </row>
    <row r="59" spans="1:11" ht="24.75" customHeight="1" x14ac:dyDescent="0.2">
      <c r="A59" s="78" t="s">
        <v>31</v>
      </c>
      <c r="B59" s="79"/>
      <c r="C59" s="79"/>
      <c r="D59" s="79"/>
      <c r="E59" s="12" t="s">
        <v>15</v>
      </c>
      <c r="F59" s="80">
        <f>F25</f>
        <v>0</v>
      </c>
      <c r="G59" s="6"/>
      <c r="H59" s="135" t="s">
        <v>56</v>
      </c>
      <c r="I59" s="135"/>
      <c r="J59" s="135"/>
      <c r="K59" s="135"/>
    </row>
    <row r="60" spans="1:11" ht="11.85" customHeight="1" x14ac:dyDescent="0.2">
      <c r="A60" s="78" t="s">
        <v>32</v>
      </c>
      <c r="B60" s="79"/>
      <c r="C60" s="79"/>
      <c r="D60" s="79"/>
      <c r="E60" s="12" t="s">
        <v>18</v>
      </c>
      <c r="F60" s="81">
        <f>F26</f>
        <v>0</v>
      </c>
      <c r="G60" s="6"/>
      <c r="H60" s="136"/>
      <c r="I60" s="136"/>
      <c r="J60" s="136"/>
      <c r="K60" s="136"/>
    </row>
    <row r="61" spans="1:11" ht="11.85" customHeight="1" x14ac:dyDescent="0.2">
      <c r="A61" s="78" t="s">
        <v>33</v>
      </c>
      <c r="B61" s="79"/>
      <c r="C61" s="79"/>
      <c r="D61" s="79"/>
      <c r="E61" s="12" t="s">
        <v>15</v>
      </c>
      <c r="F61" s="80">
        <f>F27</f>
        <v>0</v>
      </c>
      <c r="G61" s="6"/>
      <c r="H61" s="136"/>
      <c r="I61" s="136"/>
      <c r="J61" s="136"/>
      <c r="K61" s="136"/>
    </row>
    <row r="62" spans="1:11" ht="11.85" customHeight="1" x14ac:dyDescent="0.2">
      <c r="A62" s="78" t="s">
        <v>34</v>
      </c>
      <c r="B62" s="79"/>
      <c r="C62" s="79"/>
      <c r="D62" s="79"/>
      <c r="E62" s="79"/>
      <c r="F62" s="80" t="str">
        <f>F28</f>
        <v>0</v>
      </c>
      <c r="G62" s="6"/>
      <c r="H62" s="136"/>
      <c r="I62" s="136"/>
      <c r="J62" s="136"/>
      <c r="K62" s="136"/>
    </row>
    <row r="63" spans="1:11" ht="45.75" customHeight="1" x14ac:dyDescent="0.2">
      <c r="A63" s="137" t="s">
        <v>57</v>
      </c>
      <c r="B63" s="137"/>
      <c r="C63" s="137"/>
      <c r="D63" s="137"/>
      <c r="E63" s="137"/>
      <c r="F63" s="137"/>
      <c r="G63" s="6"/>
      <c r="H63" s="136"/>
      <c r="I63" s="136"/>
      <c r="J63" s="136"/>
      <c r="K63" s="136"/>
    </row>
    <row r="64" spans="1:11" ht="11.85" customHeight="1" x14ac:dyDescent="0.2">
      <c r="A64" s="138" t="str">
        <f>A30</f>
        <v>Recebi do ente acima identificado pela prestação dos serviços a importância de:</v>
      </c>
      <c r="B64" s="138"/>
      <c r="C64" s="138"/>
      <c r="D64" s="138"/>
      <c r="E64" s="138"/>
      <c r="F64" s="138"/>
      <c r="G64" s="138"/>
      <c r="H64" s="138"/>
      <c r="I64" s="138"/>
      <c r="J64" s="88" t="str">
        <f>J30</f>
        <v>R$</v>
      </c>
      <c r="K64" s="24">
        <f>K30</f>
        <v>0</v>
      </c>
    </row>
    <row r="65" spans="1:11" ht="11.85" customHeight="1" x14ac:dyDescent="0.2">
      <c r="A65" s="139"/>
      <c r="B65" s="139"/>
      <c r="C65" s="139"/>
      <c r="D65" s="139"/>
      <c r="E65" s="139"/>
      <c r="F65" s="139"/>
      <c r="G65" s="139"/>
      <c r="H65" s="139"/>
      <c r="I65" s="41"/>
      <c r="J65" s="8"/>
      <c r="K65" s="25"/>
    </row>
    <row r="66" spans="1:11" ht="11.85" customHeight="1" x14ac:dyDescent="0.2">
      <c r="A66" s="26" t="str">
        <f>A32</f>
        <v>Local:</v>
      </c>
      <c r="B66" s="154">
        <f>B32</f>
        <v>0</v>
      </c>
      <c r="C66" s="154"/>
      <c r="D66" s="154"/>
      <c r="E66" s="154"/>
      <c r="F66" s="154"/>
      <c r="G66" s="27"/>
      <c r="H66" s="41" t="str">
        <f>H32</f>
        <v>Data:</v>
      </c>
      <c r="I66" s="155">
        <f>I32</f>
        <v>0</v>
      </c>
      <c r="J66" s="156"/>
      <c r="K66" s="156"/>
    </row>
    <row r="67" spans="1:11" ht="69.75" customHeight="1" x14ac:dyDescent="0.2">
      <c r="A67" s="28" t="str">
        <f>A33</f>
        <v>Assinatura:</v>
      </c>
      <c r="B67" s="157"/>
      <c r="C67" s="157"/>
      <c r="D67" s="157"/>
      <c r="E67" s="157"/>
      <c r="F67" s="157"/>
      <c r="G67" s="157"/>
      <c r="H67" s="157"/>
      <c r="I67" s="157"/>
      <c r="J67" s="157"/>
      <c r="K67" s="157"/>
    </row>
  </sheetData>
  <sheetProtection sheet="1" objects="1" scenarios="1" formatCells="0"/>
  <mergeCells count="93">
    <mergeCell ref="A65:H65"/>
    <mergeCell ref="B66:F66"/>
    <mergeCell ref="I66:K66"/>
    <mergeCell ref="B67:K67"/>
    <mergeCell ref="D46:K46"/>
    <mergeCell ref="A64:I64"/>
    <mergeCell ref="A55:D55"/>
    <mergeCell ref="H55:I55"/>
    <mergeCell ref="A56:D56"/>
    <mergeCell ref="H56:I56"/>
    <mergeCell ref="A57:F57"/>
    <mergeCell ref="H57:I57"/>
    <mergeCell ref="A58:F58"/>
    <mergeCell ref="H58:I58"/>
    <mergeCell ref="H59:K59"/>
    <mergeCell ref="H60:K63"/>
    <mergeCell ref="A63:F63"/>
    <mergeCell ref="A50:D50"/>
    <mergeCell ref="H50:I50"/>
    <mergeCell ref="A53:F53"/>
    <mergeCell ref="H53:K53"/>
    <mergeCell ref="A54:D54"/>
    <mergeCell ref="H54:I54"/>
    <mergeCell ref="A47:F47"/>
    <mergeCell ref="H47:K47"/>
    <mergeCell ref="A48:D48"/>
    <mergeCell ref="H48:I48"/>
    <mergeCell ref="A49:D49"/>
    <mergeCell ref="H49:I49"/>
    <mergeCell ref="A38:C38"/>
    <mergeCell ref="D38:H38"/>
    <mergeCell ref="I38:J38"/>
    <mergeCell ref="B39:K39"/>
    <mergeCell ref="A40:K40"/>
    <mergeCell ref="A34:K34"/>
    <mergeCell ref="A35:K35"/>
    <mergeCell ref="A36:K36"/>
    <mergeCell ref="A37:C37"/>
    <mergeCell ref="D37:J37"/>
    <mergeCell ref="A30:I30"/>
    <mergeCell ref="A31:H31"/>
    <mergeCell ref="B32:F32"/>
    <mergeCell ref="I32:K32"/>
    <mergeCell ref="B33:K33"/>
    <mergeCell ref="A24:F24"/>
    <mergeCell ref="H24:I24"/>
    <mergeCell ref="H25:K25"/>
    <mergeCell ref="H26:K29"/>
    <mergeCell ref="A29:F29"/>
    <mergeCell ref="H21:I21"/>
    <mergeCell ref="A22:D22"/>
    <mergeCell ref="H22:I22"/>
    <mergeCell ref="A23:F23"/>
    <mergeCell ref="H23:I23"/>
    <mergeCell ref="L18:Q18"/>
    <mergeCell ref="A19:F19"/>
    <mergeCell ref="H19:K19"/>
    <mergeCell ref="A20:D20"/>
    <mergeCell ref="H20:I20"/>
    <mergeCell ref="L14:Q14"/>
    <mergeCell ref="A15:D15"/>
    <mergeCell ref="H15:I15"/>
    <mergeCell ref="A16:D16"/>
    <mergeCell ref="H16:I16"/>
    <mergeCell ref="B5:K5"/>
    <mergeCell ref="A6:K6"/>
    <mergeCell ref="B8:F8"/>
    <mergeCell ref="I8:K8"/>
    <mergeCell ref="I7:K7"/>
    <mergeCell ref="B7:F7"/>
    <mergeCell ref="A1:K1"/>
    <mergeCell ref="A2:K2"/>
    <mergeCell ref="A3:C3"/>
    <mergeCell ref="D3:J3"/>
    <mergeCell ref="A4:C4"/>
    <mergeCell ref="D4:H4"/>
    <mergeCell ref="I4:J4"/>
    <mergeCell ref="E45:K45"/>
    <mergeCell ref="B43:K43"/>
    <mergeCell ref="B9:K9"/>
    <mergeCell ref="B10:F10"/>
    <mergeCell ref="B44:F44"/>
    <mergeCell ref="E11:K11"/>
    <mergeCell ref="D12:K12"/>
    <mergeCell ref="B41:F41"/>
    <mergeCell ref="I41:K41"/>
    <mergeCell ref="B42:F42"/>
    <mergeCell ref="I42:K42"/>
    <mergeCell ref="A13:F13"/>
    <mergeCell ref="H13:K13"/>
    <mergeCell ref="A14:D14"/>
    <mergeCell ref="H14:I14"/>
    <mergeCell ref="A21:D21"/>
  </mergeCells>
  <printOptions horizontalCentered="1"/>
  <pageMargins left="0.51180555555555551" right="0.31527777777777777" top="0.39374999999999999" bottom="0.39374999999999999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workbookViewId="0">
      <selection activeCell="G20" sqref="G20"/>
    </sheetView>
  </sheetViews>
  <sheetFormatPr defaultColWidth="11.5703125" defaultRowHeight="12.75" x14ac:dyDescent="0.2"/>
  <cols>
    <col min="1" max="1" width="18.140625" customWidth="1"/>
    <col min="2" max="2" width="15.28515625" customWidth="1"/>
  </cols>
  <sheetData>
    <row r="1" spans="1:8" x14ac:dyDescent="0.2">
      <c r="A1" t="s">
        <v>41</v>
      </c>
      <c r="B1" s="29">
        <f>RPA!F25</f>
        <v>0</v>
      </c>
    </row>
    <row r="2" spans="1:8" x14ac:dyDescent="0.2">
      <c r="A2" t="s">
        <v>42</v>
      </c>
      <c r="B2" s="29">
        <f>F10</f>
        <v>0</v>
      </c>
    </row>
    <row r="4" spans="1:8" x14ac:dyDescent="0.2">
      <c r="A4" s="30" t="s">
        <v>43</v>
      </c>
      <c r="B4" s="30" t="s">
        <v>44</v>
      </c>
      <c r="C4" s="30" t="s">
        <v>45</v>
      </c>
      <c r="D4" s="30" t="s">
        <v>46</v>
      </c>
      <c r="E4" s="30" t="s">
        <v>47</v>
      </c>
      <c r="F4" s="30" t="s">
        <v>48</v>
      </c>
      <c r="G4" s="160" t="s">
        <v>49</v>
      </c>
      <c r="H4" s="160"/>
    </row>
    <row r="5" spans="1:8" x14ac:dyDescent="0.2">
      <c r="A5" s="31">
        <v>0</v>
      </c>
      <c r="B5" s="31">
        <v>2259.1999999999998</v>
      </c>
      <c r="C5" s="31">
        <f>IF(AND($B$1&gt;$A5,$B$1&lt;=$B5),$B$1,0)</f>
        <v>0</v>
      </c>
      <c r="D5" s="32">
        <v>0</v>
      </c>
      <c r="E5" s="31">
        <v>0</v>
      </c>
      <c r="F5" s="31">
        <v>0</v>
      </c>
      <c r="G5" s="31">
        <v>0</v>
      </c>
      <c r="H5" s="31">
        <v>0</v>
      </c>
    </row>
    <row r="6" spans="1:8" x14ac:dyDescent="0.2">
      <c r="A6" s="31">
        <f>B5+0.01</f>
        <v>2259.21</v>
      </c>
      <c r="B6" s="31">
        <v>2826.65</v>
      </c>
      <c r="C6" s="31">
        <f>IF(AND($B$1&gt;$A6,$B$1&lt;=$B6),$B$1,0)</f>
        <v>0</v>
      </c>
      <c r="D6" s="32">
        <v>7.4999999999999997E-2</v>
      </c>
      <c r="E6" s="31">
        <v>169.44</v>
      </c>
      <c r="F6" s="31">
        <f>IF(((D6*C6)-E6)&lt;=0,0,(D6*C6)-E6)</f>
        <v>0</v>
      </c>
      <c r="G6" s="31">
        <f>IF(F6&lt;&gt;0,D6,0)</f>
        <v>0</v>
      </c>
      <c r="H6" s="31">
        <f>IF(F6&lt;&gt;0,E6,0)</f>
        <v>0</v>
      </c>
    </row>
    <row r="7" spans="1:8" x14ac:dyDescent="0.2">
      <c r="A7" s="31">
        <f>B6+0.01</f>
        <v>2826.6600000000003</v>
      </c>
      <c r="B7" s="31">
        <v>3751.05</v>
      </c>
      <c r="C7" s="31">
        <f>IF(AND($B$1&gt;$A7,$B$1&lt;=$B7),$B$1,0)</f>
        <v>0</v>
      </c>
      <c r="D7" s="32">
        <v>0.15</v>
      </c>
      <c r="E7" s="31">
        <v>381.44</v>
      </c>
      <c r="F7" s="31">
        <f>IF(((D7*C7)-E7)&lt;=0,0,(D7*C7)-E7)</f>
        <v>0</v>
      </c>
      <c r="G7" s="31">
        <f>IF(F7&lt;&gt;0,D7,0)</f>
        <v>0</v>
      </c>
      <c r="H7" s="31">
        <f>IF(F7&lt;&gt;0,E7,0)</f>
        <v>0</v>
      </c>
    </row>
    <row r="8" spans="1:8" x14ac:dyDescent="0.2">
      <c r="A8" s="31">
        <f>B7+0.01</f>
        <v>3751.0600000000004</v>
      </c>
      <c r="B8" s="31">
        <v>4664.68</v>
      </c>
      <c r="C8" s="31">
        <f>IF(AND($B$1&gt;$A8,$B$1&lt;=$B8),$B$1,0)</f>
        <v>0</v>
      </c>
      <c r="D8" s="32">
        <v>0.22500000000000001</v>
      </c>
      <c r="E8" s="31">
        <v>662.77</v>
      </c>
      <c r="F8" s="31">
        <f>IF(((D8*C8)-E8)&lt;=0,0,(D8*C8)-E8)</f>
        <v>0</v>
      </c>
      <c r="G8" s="31">
        <f>IF(F8&lt;&gt;0,D8,0)</f>
        <v>0</v>
      </c>
      <c r="H8" s="31">
        <f>IF(F8&lt;&gt;0,E8,0)</f>
        <v>0</v>
      </c>
    </row>
    <row r="9" spans="1:8" x14ac:dyDescent="0.2">
      <c r="A9" s="31">
        <f>B8+0.01</f>
        <v>4664.6900000000005</v>
      </c>
      <c r="B9" s="31">
        <v>999999</v>
      </c>
      <c r="C9" s="31">
        <f>IF(AND($B$1&gt;$A9,$B$1&lt;=$B9),$B$1,0)</f>
        <v>0</v>
      </c>
      <c r="D9" s="32">
        <v>0.27500000000000002</v>
      </c>
      <c r="E9" s="96">
        <v>896</v>
      </c>
      <c r="F9" s="31">
        <f>IF(((D9*C9)-E9)&lt;=0,0,(D9*C9)-E9)</f>
        <v>0</v>
      </c>
      <c r="G9" s="31">
        <f>IF(F9&lt;&gt;0,D9,0)</f>
        <v>0</v>
      </c>
      <c r="H9" s="31">
        <f>IF(F9&lt;&gt;0,E9,0)</f>
        <v>0</v>
      </c>
    </row>
    <row r="10" spans="1:8" x14ac:dyDescent="0.2">
      <c r="E10" s="33" t="s">
        <v>50</v>
      </c>
      <c r="F10" s="34">
        <f>SUM(F5:F9)</f>
        <v>0</v>
      </c>
      <c r="G10" s="35">
        <f>SUM(G5:G9)</f>
        <v>0</v>
      </c>
      <c r="H10" s="36">
        <f>SUM(H5:H9)</f>
        <v>0</v>
      </c>
    </row>
  </sheetData>
  <sheetProtection sheet="1" objects="1" scenarios="1" formatCells="0"/>
  <mergeCells count="1">
    <mergeCell ref="G4:H4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RPA</vt:lpstr>
      <vt:lpstr>Imposto_de_Renda</vt:lpstr>
      <vt:lpstr>_1Excel_BuiltIn_Print_Area_1_1</vt:lpstr>
      <vt:lpstr>RPA!Area_de_impressao</vt:lpstr>
      <vt:lpstr>Excel_BuiltIn_Print_Area_1_1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</dc:creator>
  <cp:keywords/>
  <dc:description/>
  <cp:lastModifiedBy>Ellen Rosa</cp:lastModifiedBy>
  <cp:revision/>
  <dcterms:created xsi:type="dcterms:W3CDTF">2017-08-28T23:47:57Z</dcterms:created>
  <dcterms:modified xsi:type="dcterms:W3CDTF">2025-01-13T19:50:52Z</dcterms:modified>
  <cp:category/>
  <cp:contentStatus/>
</cp:coreProperties>
</file>